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AS7" i="2" l="1"/>
  <c r="AQ7" i="2"/>
  <c r="AP7" i="2"/>
  <c r="AO7" i="2"/>
  <c r="AN7" i="2"/>
  <c r="AM7" i="2"/>
  <c r="AG7" i="2"/>
  <c r="AE7" i="2"/>
  <c r="AD7" i="2"/>
  <c r="AC7" i="2"/>
  <c r="AB7" i="2"/>
  <c r="AA7" i="2"/>
  <c r="W7" i="2"/>
  <c r="U7" i="2"/>
  <c r="T7" i="2"/>
  <c r="S7" i="2"/>
  <c r="R7" i="2"/>
  <c r="Q7" i="2"/>
  <c r="K7" i="2"/>
  <c r="I7" i="2"/>
  <c r="I11" i="2" s="1"/>
  <c r="H7" i="2"/>
  <c r="H11" i="2" s="1"/>
  <c r="G7" i="2"/>
  <c r="G11" i="2" s="1"/>
  <c r="F7" i="2"/>
  <c r="F11" i="2" s="1"/>
  <c r="E7" i="2"/>
  <c r="E11" i="2" s="1"/>
  <c r="K11" i="2" l="1"/>
  <c r="I12" i="2"/>
  <c r="I13" i="2" s="1"/>
  <c r="G12" i="2"/>
  <c r="G13" i="2" s="1"/>
  <c r="E12" i="2"/>
  <c r="O12" i="2" s="1"/>
  <c r="K12" i="2"/>
  <c r="F12" i="2"/>
  <c r="H12" i="2"/>
  <c r="AF7" i="2"/>
  <c r="K13" i="2" l="1"/>
  <c r="J13" i="2" s="1"/>
  <c r="J12" i="2"/>
  <c r="M12" i="2"/>
  <c r="E13" i="2"/>
  <c r="O13" i="2" s="1"/>
  <c r="H13" i="2"/>
  <c r="N12" i="2"/>
  <c r="L12" i="2"/>
  <c r="F13" i="2"/>
  <c r="M13" i="2" l="1"/>
  <c r="L13" i="2"/>
  <c r="N13" i="2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<sst xmlns="http://schemas.openxmlformats.org/spreadsheetml/2006/main" count="75" uniqueCount="34">
  <si>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</si>
  <si>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</si>
  <si>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</si>
  <si>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</si>
  <si>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</si>
  <si>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</si>
  <si>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</si>
  <si>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</si>
  <si>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</si>
  <si>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</si>
  <si>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</si>
  <si>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</si>
  <si>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</si>
  <si>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</si>
  <si>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</t>
  </si>
  <si>
    <t>HP-K = Haapajärven Pesä-Kiilat  (1990),  kasvattajaseura</t>
  </si>
  <si>
    <t>1.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</si>
  <si>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</si>
  <si>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</si>
  <si>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</si>
  <si>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</si>
  <si>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</si>
  <si>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</si>
  <si>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</si>
  <si>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</si>
  <si>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</si>
  <si>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</si>
  <si>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</si>
  <si>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Kai Korkeakoski</t>
  </si>
  <si>
    <t>5.1.2005   Haapajärvi</t>
  </si>
  <si>
    <t>VePe</t>
  </si>
  <si>
    <t>VePe = Veteli Pesis  (2000)</t>
  </si>
  <si>
    <t>KäKa</t>
  </si>
  <si>
    <t>KäKa = Kärsämäen Kataja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</si>
</sst>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28</v>
      </c>
      <c r="C1" s="2"/>
      <c r="D1" s="3"/>
      <c r="E1" s="4" t="s">
        <v>29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29" t="s">
        <v>13</v>
      </c>
      <c r="C2" s="30"/>
      <c r="D2" s="31"/>
      <c r="E2" s="10" t="s">
        <v>7</v>
      </c>
      <c r="F2" s="25"/>
      <c r="G2" s="25"/>
      <c r="H2" s="25"/>
      <c r="I2" s="32"/>
      <c r="J2" s="11"/>
      <c r="K2" s="33"/>
      <c r="L2" s="22" t="s">
        <v>18</v>
      </c>
      <c r="M2" s="25"/>
      <c r="N2" s="25"/>
      <c r="O2" s="34"/>
      <c r="P2" s="8"/>
      <c r="Q2" s="22" t="s">
        <v>19</v>
      </c>
      <c r="R2" s="25"/>
      <c r="S2" s="25"/>
      <c r="T2" s="25"/>
      <c r="U2" s="32"/>
      <c r="V2" s="34"/>
      <c r="W2" s="8"/>
      <c r="X2" s="35" t="s">
        <v>20</v>
      </c>
      <c r="Y2" s="36"/>
      <c r="Z2" s="37"/>
      <c r="AA2" s="10" t="s">
        <v>7</v>
      </c>
      <c r="AB2" s="25"/>
      <c r="AC2" s="25"/>
      <c r="AD2" s="25"/>
      <c r="AE2" s="32"/>
      <c r="AF2" s="11"/>
      <c r="AG2" s="33"/>
      <c r="AH2" s="22" t="s">
        <v>21</v>
      </c>
      <c r="AI2" s="25"/>
      <c r="AJ2" s="25"/>
      <c r="AK2" s="34"/>
      <c r="AL2" s="8"/>
      <c r="AM2" s="22" t="s">
        <v>19</v>
      </c>
      <c r="AN2" s="25"/>
      <c r="AO2" s="25"/>
      <c r="AP2" s="25"/>
      <c r="AQ2" s="32"/>
      <c r="AR2" s="34"/>
      <c r="AS2" s="3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8"/>
      <c r="L3" s="9" t="s">
        <v>4</v>
      </c>
      <c r="M3" s="9" t="s">
        <v>5</v>
      </c>
      <c r="N3" s="9" t="s">
        <v>22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8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8"/>
      <c r="AH3" s="9" t="s">
        <v>4</v>
      </c>
      <c r="AI3" s="9" t="s">
        <v>5</v>
      </c>
      <c r="AJ3" s="9" t="s">
        <v>22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39"/>
      <c r="K4" s="15"/>
      <c r="L4" s="40"/>
      <c r="M4" s="9"/>
      <c r="N4" s="9"/>
      <c r="O4" s="9"/>
      <c r="P4" s="12"/>
      <c r="Q4" s="16"/>
      <c r="R4" s="16"/>
      <c r="S4" s="17"/>
      <c r="T4" s="16"/>
      <c r="U4" s="16"/>
      <c r="V4" s="41"/>
      <c r="W4" s="15"/>
      <c r="X4" s="64">
        <v>2021</v>
      </c>
      <c r="Y4" s="64" t="s">
        <v>16</v>
      </c>
      <c r="Z4" s="65" t="s">
        <v>14</v>
      </c>
      <c r="AA4" s="64">
        <v>1</v>
      </c>
      <c r="AB4" s="64">
        <v>0</v>
      </c>
      <c r="AC4" s="64">
        <v>0</v>
      </c>
      <c r="AD4" s="64">
        <v>0</v>
      </c>
      <c r="AE4" s="64">
        <v>3</v>
      </c>
      <c r="AF4" s="66">
        <v>0.75</v>
      </c>
      <c r="AG4" s="67">
        <v>4</v>
      </c>
      <c r="AH4" s="9"/>
      <c r="AI4" s="9"/>
      <c r="AJ4" s="9"/>
      <c r="AK4" s="9"/>
      <c r="AM4" s="16"/>
      <c r="AN4" s="16"/>
      <c r="AO4" s="17"/>
      <c r="AP4" s="16"/>
      <c r="AQ4" s="16"/>
      <c r="AR4" s="42"/>
      <c r="AS4" s="1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39"/>
      <c r="K5" s="15"/>
      <c r="L5" s="40"/>
      <c r="M5" s="9"/>
      <c r="N5" s="9"/>
      <c r="O5" s="9"/>
      <c r="P5" s="12"/>
      <c r="Q5" s="16"/>
      <c r="R5" s="16"/>
      <c r="S5" s="17"/>
      <c r="T5" s="16"/>
      <c r="U5" s="16"/>
      <c r="V5" s="41"/>
      <c r="W5" s="15"/>
      <c r="X5" s="64">
        <v>2022</v>
      </c>
      <c r="Y5" s="64" t="s">
        <v>17</v>
      </c>
      <c r="Z5" s="65" t="s">
        <v>30</v>
      </c>
      <c r="AA5" s="64">
        <v>5</v>
      </c>
      <c r="AB5" s="64">
        <v>0</v>
      </c>
      <c r="AC5" s="64">
        <v>1</v>
      </c>
      <c r="AD5" s="64">
        <v>1</v>
      </c>
      <c r="AE5" s="64">
        <v>9</v>
      </c>
      <c r="AF5" s="66">
        <v>0.2727</v>
      </c>
      <c r="AG5" s="67">
        <v>33</v>
      </c>
      <c r="AH5" s="40"/>
      <c r="AI5" s="9"/>
      <c r="AJ5" s="9"/>
      <c r="AK5" s="9"/>
      <c r="AM5" s="16"/>
      <c r="AN5" s="16"/>
      <c r="AO5" s="17"/>
      <c r="AP5" s="16"/>
      <c r="AQ5" s="16"/>
      <c r="AR5" s="42"/>
      <c r="AS5" s="1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39"/>
      <c r="K6" s="15"/>
      <c r="L6" s="40"/>
      <c r="M6" s="9"/>
      <c r="N6" s="9"/>
      <c r="O6" s="9"/>
      <c r="P6" s="12"/>
      <c r="Q6" s="16"/>
      <c r="R6" s="16"/>
      <c r="S6" s="17"/>
      <c r="T6" s="16"/>
      <c r="U6" s="16"/>
      <c r="V6" s="41"/>
      <c r="W6" s="15"/>
      <c r="X6" s="16">
        <v>2023</v>
      </c>
      <c r="Y6" s="16" t="s">
        <v>17</v>
      </c>
      <c r="Z6" s="1" t="s">
        <v>32</v>
      </c>
      <c r="AA6" s="16">
        <v>12</v>
      </c>
      <c r="AB6" s="16">
        <v>3</v>
      </c>
      <c r="AC6" s="16">
        <v>21</v>
      </c>
      <c r="AD6" s="16">
        <v>5</v>
      </c>
      <c r="AE6" s="16">
        <v>47</v>
      </c>
      <c r="AF6" s="68">
        <v>0.52222222222222225</v>
      </c>
      <c r="AG6" s="12">
        <v>90</v>
      </c>
      <c r="AH6" s="9"/>
      <c r="AI6" s="9"/>
      <c r="AJ6" s="9"/>
      <c r="AK6" s="9"/>
      <c r="AM6" s="16"/>
      <c r="AN6" s="16"/>
      <c r="AO6" s="17"/>
      <c r="AP6" s="16"/>
      <c r="AQ6" s="16"/>
      <c r="AR6" s="42"/>
      <c r="AS6" s="1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14.25" x14ac:dyDescent="0.2">
      <c r="A7" s="20"/>
      <c r="B7" s="43" t="s">
        <v>23</v>
      </c>
      <c r="C7" s="7"/>
      <c r="D7" s="6"/>
      <c r="E7" s="44">
        <f>SUM(E4:E6)</f>
        <v>0</v>
      </c>
      <c r="F7" s="44">
        <f>SUM(F4:F6)</f>
        <v>0</v>
      </c>
      <c r="G7" s="44">
        <f>SUM(G4:G6)</f>
        <v>0</v>
      </c>
      <c r="H7" s="44">
        <f>SUM(H4:H6)</f>
        <v>0</v>
      </c>
      <c r="I7" s="44">
        <f>SUM(I4:I6)</f>
        <v>0</v>
      </c>
      <c r="J7" s="45">
        <v>0</v>
      </c>
      <c r="K7" s="33">
        <f>SUM(K4:K6)</f>
        <v>0</v>
      </c>
      <c r="L7" s="22"/>
      <c r="M7" s="32"/>
      <c r="N7" s="46"/>
      <c r="O7" s="47"/>
      <c r="P7" s="12"/>
      <c r="Q7" s="44">
        <f>SUM(Q4:Q6)</f>
        <v>0</v>
      </c>
      <c r="R7" s="44">
        <f>SUM(R4:R6)</f>
        <v>0</v>
      </c>
      <c r="S7" s="44">
        <f>SUM(S4:S6)</f>
        <v>0</v>
      </c>
      <c r="T7" s="44">
        <f>SUM(T4:T6)</f>
        <v>0</v>
      </c>
      <c r="U7" s="44">
        <f>SUM(U4:U6)</f>
        <v>0</v>
      </c>
      <c r="V7" s="45">
        <v>0</v>
      </c>
      <c r="W7" s="33">
        <f>SUM(W4:W6)</f>
        <v>0</v>
      </c>
      <c r="X7" s="19" t="s">
        <v>23</v>
      </c>
      <c r="Y7" s="13"/>
      <c r="Z7" s="11"/>
      <c r="AA7" s="44">
        <f>SUM(AA4:AA6)</f>
        <v>18</v>
      </c>
      <c r="AB7" s="44">
        <f>SUM(AB4:AB6)</f>
        <v>3</v>
      </c>
      <c r="AC7" s="44">
        <f>SUM(AC4:AC6)</f>
        <v>22</v>
      </c>
      <c r="AD7" s="44">
        <f>SUM(AD4:AD6)</f>
        <v>6</v>
      </c>
      <c r="AE7" s="44">
        <f>SUM(AE4:AE6)</f>
        <v>59</v>
      </c>
      <c r="AF7" s="45">
        <f>PRODUCT(AE7/AG7)</f>
        <v>0.46456692913385828</v>
      </c>
      <c r="AG7" s="33">
        <f>SUM(AG4:AG6)</f>
        <v>127</v>
      </c>
      <c r="AH7" s="22"/>
      <c r="AI7" s="32"/>
      <c r="AJ7" s="46"/>
      <c r="AK7" s="47"/>
      <c r="AL7" s="12"/>
      <c r="AM7" s="44">
        <f>SUM(AM4:AM6)</f>
        <v>0</v>
      </c>
      <c r="AN7" s="44">
        <f>SUM(AN4:AN6)</f>
        <v>0</v>
      </c>
      <c r="AO7" s="44">
        <f>SUM(AO4:AO6)</f>
        <v>0</v>
      </c>
      <c r="AP7" s="44">
        <f>SUM(AP4:AP6)</f>
        <v>0</v>
      </c>
      <c r="AQ7" s="44">
        <f>SUM(AQ4:AQ6)</f>
        <v>0</v>
      </c>
      <c r="AR7" s="45">
        <v>0</v>
      </c>
      <c r="AS7" s="38">
        <f>SUM(AS4:AS6)</f>
        <v>0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0"/>
      <c r="C8" s="20"/>
      <c r="D8" s="20"/>
      <c r="E8" s="20"/>
      <c r="F8" s="20"/>
      <c r="G8" s="20"/>
      <c r="H8" s="20"/>
      <c r="I8" s="20"/>
      <c r="J8" s="48"/>
      <c r="K8" s="15"/>
      <c r="L8" s="12"/>
      <c r="M8" s="12"/>
      <c r="N8" s="12"/>
      <c r="O8" s="12"/>
      <c r="P8" s="20"/>
      <c r="Q8" s="20"/>
      <c r="R8" s="21"/>
      <c r="S8" s="20"/>
      <c r="T8" s="20"/>
      <c r="U8" s="12"/>
      <c r="V8" s="12"/>
      <c r="W8" s="15"/>
      <c r="X8" s="20"/>
      <c r="Y8" s="20"/>
      <c r="Z8" s="20"/>
      <c r="AA8" s="20"/>
      <c r="AB8" s="20"/>
      <c r="AC8" s="20"/>
      <c r="AD8" s="20"/>
      <c r="AE8" s="20"/>
      <c r="AF8" s="48"/>
      <c r="AG8" s="15"/>
      <c r="AH8" s="12"/>
      <c r="AI8" s="12"/>
      <c r="AJ8" s="12"/>
      <c r="AK8" s="12"/>
      <c r="AL8" s="20"/>
      <c r="AM8" s="20"/>
      <c r="AN8" s="21"/>
      <c r="AO8" s="20"/>
      <c r="AP8" s="20"/>
      <c r="AQ8" s="12"/>
      <c r="AR8" s="12"/>
      <c r="AS8" s="1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49" t="s">
        <v>24</v>
      </c>
      <c r="C9" s="50"/>
      <c r="D9" s="51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25</v>
      </c>
      <c r="O9" s="9" t="s">
        <v>26</v>
      </c>
      <c r="Q9" s="21"/>
      <c r="R9" s="21" t="s">
        <v>12</v>
      </c>
      <c r="S9" s="21"/>
      <c r="T9" s="20" t="s">
        <v>15</v>
      </c>
      <c r="U9" s="12"/>
      <c r="V9" s="15"/>
      <c r="W9" s="15"/>
      <c r="X9" s="52"/>
      <c r="Y9" s="52"/>
      <c r="Z9" s="52"/>
      <c r="AA9" s="52"/>
      <c r="AB9" s="52"/>
      <c r="AC9" s="21"/>
      <c r="AD9" s="21"/>
      <c r="AE9" s="21"/>
      <c r="AF9" s="20"/>
      <c r="AG9" s="20"/>
      <c r="AH9" s="20"/>
      <c r="AI9" s="20"/>
      <c r="AJ9" s="20"/>
      <c r="AK9" s="20"/>
      <c r="AM9" s="15"/>
      <c r="AN9" s="52"/>
      <c r="AO9" s="52"/>
      <c r="AP9" s="52"/>
      <c r="AQ9" s="52"/>
      <c r="AR9" s="52"/>
      <c r="AS9" s="52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3" t="s">
        <v>27</v>
      </c>
      <c r="C10" s="3"/>
      <c r="D10" s="24"/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4">
        <v>0</v>
      </c>
      <c r="K10" s="20">
        <v>0</v>
      </c>
      <c r="L10" s="55">
        <v>0</v>
      </c>
      <c r="M10" s="55">
        <v>0</v>
      </c>
      <c r="N10" s="55">
        <v>0</v>
      </c>
      <c r="O10" s="55">
        <v>0</v>
      </c>
      <c r="Q10" s="21"/>
      <c r="R10" s="21"/>
      <c r="S10" s="21"/>
      <c r="T10" s="20" t="s">
        <v>31</v>
      </c>
      <c r="U10" s="20"/>
      <c r="V10" s="20"/>
      <c r="W10" s="20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0"/>
      <c r="AL10" s="20"/>
      <c r="AM10" s="20"/>
      <c r="AN10" s="21"/>
      <c r="AO10" s="21"/>
      <c r="AP10" s="21"/>
      <c r="AQ10" s="21"/>
      <c r="AR10" s="21"/>
      <c r="AS10" s="21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6" t="s">
        <v>13</v>
      </c>
      <c r="C11" s="57"/>
      <c r="D11" s="58"/>
      <c r="E11" s="53">
        <f>PRODUCT(E7+Q7)</f>
        <v>0</v>
      </c>
      <c r="F11" s="53">
        <f>PRODUCT(F7+R7)</f>
        <v>0</v>
      </c>
      <c r="G11" s="53">
        <f>PRODUCT(G7+S7)</f>
        <v>0</v>
      </c>
      <c r="H11" s="53">
        <f>PRODUCT(H7+T7)</f>
        <v>0</v>
      </c>
      <c r="I11" s="53">
        <f>PRODUCT(I7+U7)</f>
        <v>0</v>
      </c>
      <c r="J11" s="54">
        <v>0</v>
      </c>
      <c r="K11" s="20">
        <f>PRODUCT(K7+W7)</f>
        <v>0</v>
      </c>
      <c r="L11" s="55">
        <v>0</v>
      </c>
      <c r="M11" s="55">
        <v>0</v>
      </c>
      <c r="N11" s="55">
        <v>0</v>
      </c>
      <c r="O11" s="55">
        <v>0</v>
      </c>
      <c r="Q11" s="21"/>
      <c r="R11" s="21"/>
      <c r="S11" s="21"/>
      <c r="T11" s="69" t="s">
        <v>33</v>
      </c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21"/>
      <c r="AI11" s="21"/>
      <c r="AJ11" s="21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 t="s">
        <v>20</v>
      </c>
      <c r="C12" s="59"/>
      <c r="D12" s="60"/>
      <c r="E12" s="53">
        <f>PRODUCT(AA7+AM7)</f>
        <v>18</v>
      </c>
      <c r="F12" s="53">
        <f>PRODUCT(AB7+AN7)</f>
        <v>3</v>
      </c>
      <c r="G12" s="53">
        <f>PRODUCT(AC7+AO7)</f>
        <v>22</v>
      </c>
      <c r="H12" s="53">
        <f>PRODUCT(AD7+AP7)</f>
        <v>6</v>
      </c>
      <c r="I12" s="53">
        <f>PRODUCT(AE7+AQ7)</f>
        <v>59</v>
      </c>
      <c r="J12" s="54">
        <f>PRODUCT(I12/K12)</f>
        <v>0.46456692913385828</v>
      </c>
      <c r="K12" s="12">
        <f>PRODUCT(AG7+AS7)</f>
        <v>127</v>
      </c>
      <c r="L12" s="55">
        <f>PRODUCT((F12+G12)/E12)</f>
        <v>1.3888888888888888</v>
      </c>
      <c r="M12" s="55">
        <f>PRODUCT(H12/E12)</f>
        <v>0.33333333333333331</v>
      </c>
      <c r="N12" s="55">
        <f>PRODUCT((F12+G12+H12)/E12)</f>
        <v>1.7222222222222223</v>
      </c>
      <c r="O12" s="55">
        <f>PRODUCT(I12/E12)</f>
        <v>3.2777777777777777</v>
      </c>
      <c r="Q12" s="21"/>
      <c r="R12" s="21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1"/>
      <c r="AH12" s="21"/>
      <c r="AI12" s="21"/>
      <c r="AJ12" s="21"/>
      <c r="AK12" s="20"/>
      <c r="AL12" s="12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1" t="s">
        <v>23</v>
      </c>
      <c r="C13" s="62"/>
      <c r="D13" s="63"/>
      <c r="E13" s="53">
        <f>SUM(E10:E12)</f>
        <v>18</v>
      </c>
      <c r="F13" s="53">
        <f t="shared" ref="F13:I13" si="0">SUM(F10:F12)</f>
        <v>3</v>
      </c>
      <c r="G13" s="53">
        <f t="shared" si="0"/>
        <v>22</v>
      </c>
      <c r="H13" s="53">
        <f t="shared" si="0"/>
        <v>6</v>
      </c>
      <c r="I13" s="53">
        <f t="shared" si="0"/>
        <v>59</v>
      </c>
      <c r="J13" s="54">
        <f>PRODUCT(I13/K13)</f>
        <v>0.46456692913385828</v>
      </c>
      <c r="K13" s="20">
        <f>SUM(K10:K12)</f>
        <v>127</v>
      </c>
      <c r="L13" s="55">
        <f>PRODUCT((F13+G13)/E13)</f>
        <v>1.3888888888888888</v>
      </c>
      <c r="M13" s="55">
        <f>PRODUCT(H13/E13)</f>
        <v>0.33333333333333331</v>
      </c>
      <c r="N13" s="55">
        <f>PRODUCT((F13+G13+H13)/E13)</f>
        <v>1.7222222222222223</v>
      </c>
      <c r="O13" s="55">
        <f>PRODUCT(I13/E13)</f>
        <v>3.2777777777777777</v>
      </c>
      <c r="Q13" s="12"/>
      <c r="R13" s="12"/>
      <c r="S13" s="12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12"/>
      <c r="F14" s="12"/>
      <c r="G14" s="12"/>
      <c r="H14" s="12"/>
      <c r="I14" s="12"/>
      <c r="J14" s="20"/>
      <c r="K14" s="20"/>
      <c r="L14" s="12"/>
      <c r="M14" s="12"/>
      <c r="N14" s="12"/>
      <c r="O14" s="12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1"/>
      <c r="AH14" s="21"/>
      <c r="AI14" s="21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2"/>
      <c r="R86" s="12"/>
      <c r="S86" s="12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12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12"/>
      <c r="AL178" s="12"/>
    </row>
    <row r="179" spans="12:38" x14ac:dyDescent="0.25">
      <c r="R179" s="15"/>
      <c r="S179" s="15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2:38" x14ac:dyDescent="0.25">
      <c r="R180" s="15"/>
      <c r="S180" s="15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2:38" x14ac:dyDescent="0.25">
      <c r="R181" s="15"/>
      <c r="S181" s="15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L182"/>
      <c r="M182"/>
      <c r="N182"/>
      <c r="O182"/>
      <c r="P182"/>
      <c r="R182" s="15"/>
      <c r="S182" s="1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/>
      <c r="AL182"/>
    </row>
    <row r="183" spans="12:38" x14ac:dyDescent="0.25">
      <c r="L183"/>
      <c r="M183"/>
      <c r="N183"/>
      <c r="O183"/>
      <c r="P183"/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ht="14.25" x14ac:dyDescent="0.2">
      <c r="L207"/>
      <c r="M207"/>
      <c r="N207"/>
      <c r="O207"/>
      <c r="P207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</sheetData>
  <sortState ref="X5:AR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2023-08-24T05:54:51Z</dcterms:modified>
</cp:coreProperties>
</file>